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80" windowWidth="22245" windowHeight="16440"/>
  </bookViews>
  <sheets>
    <sheet name="All Employees" sheetId="1" r:id="rId1"/>
  </sheets>
  <externalReferences>
    <externalReference r:id="rId2"/>
    <externalReference r:id="rId3"/>
    <externalReference r:id="rId4"/>
  </externalReferences>
  <definedNames>
    <definedName name="Current_Date">'All Employees'!$M$6</definedName>
    <definedName name="Days_Closed">'All Employees'!$H$5</definedName>
    <definedName name="Days_Closed_Sample">'All Employees'!$K$5</definedName>
    <definedName name="Days_Non_Productive">'All Employees'!$O$8</definedName>
    <definedName name="Days_Non_Productive_Sample">'All Employees'!$P$8</definedName>
    <definedName name="Days_Productive">'All Employees'!$O$9</definedName>
    <definedName name="Days_PTO">'All Employees'!$H$6</definedName>
    <definedName name="Days_PTO_Sample">'All Employees'!$K$6</definedName>
    <definedName name="Default_Cost_of_Funds">'[1]Equipment Information'!$J$13</definedName>
    <definedName name="End_Month">'All Employees'!$O$6</definedName>
    <definedName name="Number_of_Closed_Holidays">'[1]Equipment Information'!$J$11</definedName>
    <definedName name="Paid_Hours">'All Employees'!$E1</definedName>
    <definedName name="Paid_Wages">'All Employees'!$D1</definedName>
    <definedName name="_xlnm.Print_Area" localSheetId="0">'All Employees'!$A$1:$K$41</definedName>
    <definedName name="Production_Percent">'All Employees'!$F1</definedName>
    <definedName name="Productive">[2]General!$C$9</definedName>
    <definedName name="Productive_Hours_Per_Period_Per_Day">'[3]FA Report'!$C$25</definedName>
    <definedName name="Start_Month">'All Employees'!$N$6</definedName>
    <definedName name="V1_End">[2]General!$F$8</definedName>
    <definedName name="V1_Fixed_Operating_Costs">'[3]FA Report'!$C$46</definedName>
    <definedName name="V1_Owner_Hours_Used">'[2]Employee 1'!#REF!</definedName>
    <definedName name="V1_Production_Hours_Used">'[2]Employee 1'!#REF!</definedName>
    <definedName name="V1_Sales_Hours_Used">'[2]Employee 1'!#REF!</definedName>
    <definedName name="V1_Start">[2]General!$E$8</definedName>
    <definedName name="V1_Total_COG">'[3]FA Report'!$C$40</definedName>
    <definedName name="V1_Total_Sales">'[3]FA Report'!$C$39</definedName>
    <definedName name="V1_Variable_Operating_Costs">'[3]FA Report'!$C$45</definedName>
    <definedName name="V2_End">[2]General!$F$9</definedName>
    <definedName name="V2_Fixed_Operating_Costs">'[3]FA Report'!$E$46</definedName>
    <definedName name="V2_Start">[2]General!$E$9</definedName>
    <definedName name="V2_Total_COG">'[3]FA Report'!$E$40</definedName>
    <definedName name="V2_Total_Sales">'[3]FA Report'!$E$39</definedName>
    <definedName name="V2_Variable_Operating_Costs">'[3]FA Report'!$E$45</definedName>
    <definedName name="Work_Days">'All Employees'!$O$7</definedName>
    <definedName name="Work_Days_Sample">'All Employees'!$P$7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1" l="1"/>
  <c r="N6" i="1"/>
  <c r="O6" i="1"/>
  <c r="O7" i="1"/>
  <c r="P7" i="1"/>
  <c r="P8" i="1"/>
  <c r="P9" i="1"/>
  <c r="O8" i="1"/>
  <c r="O9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K41" i="1"/>
  <c r="N7" i="1"/>
  <c r="J41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</calcChain>
</file>

<file path=xl/comments1.xml><?xml version="1.0" encoding="utf-8"?>
<comments xmlns="http://schemas.openxmlformats.org/spreadsheetml/2006/main">
  <authors>
    <author>Paul Kramme</author>
  </authors>
  <commentList>
    <comment ref="M4" authorId="0">
      <text>
        <r>
          <rPr>
            <b/>
            <sz val="10"/>
            <color rgb="FF000000"/>
            <rFont val="Tahoma"/>
            <family val="2"/>
          </rPr>
          <t xml:space="preserve">The content of these fields are calculated and are used to determine the Productive Hours Worked.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 xml:space="preserve">DO NOT ALTER THE CONTENT OF ANY FIELD </t>
        </r>
      </text>
    </comment>
  </commentList>
</comments>
</file>

<file path=xl/sharedStrings.xml><?xml version="1.0" encoding="utf-8"?>
<sst xmlns="http://schemas.openxmlformats.org/spreadsheetml/2006/main" count="45" uniqueCount="45">
  <si>
    <t>% in Production</t>
  </si>
  <si>
    <t>% in Sales</t>
  </si>
  <si>
    <t>% in Office &amp; Admin</t>
  </si>
  <si>
    <t>Wages Paid</t>
  </si>
  <si>
    <t xml:space="preserve">Purpose: </t>
  </si>
  <si>
    <t>Instructions:</t>
  </si>
  <si>
    <t>Employee Name</t>
  </si>
  <si>
    <t>Sample Information</t>
  </si>
  <si>
    <t>Employee</t>
  </si>
  <si>
    <t>Employee Information</t>
  </si>
  <si>
    <t>Production Wage Results</t>
  </si>
  <si>
    <t>SECTION A</t>
  </si>
  <si>
    <t>SECTION B</t>
  </si>
  <si>
    <t xml:space="preserve">  The purpose of this worksheet is to estimate the hourly cost for production labor. </t>
  </si>
  <si>
    <t>Step 1:</t>
  </si>
  <si>
    <t>Step 2:</t>
  </si>
  <si>
    <t>Worksheet A--Estimating Labor Cost
  Production Wage Information</t>
  </si>
  <si>
    <t>RESULTS TOTAL&gt;&gt;</t>
  </si>
  <si>
    <t>Harry</t>
  </si>
  <si>
    <t>4 Others</t>
  </si>
  <si>
    <r>
      <t xml:space="preserve">Total </t>
    </r>
    <r>
      <rPr>
        <b/>
        <i/>
        <sz val="10"/>
        <color rgb="FFFF0000"/>
        <rFont val="Arial"/>
        <family val="2"/>
      </rPr>
      <t>Productive</t>
    </r>
    <r>
      <rPr>
        <b/>
        <sz val="10"/>
        <color theme="1"/>
        <rFont val="Arial"/>
        <family val="2"/>
      </rPr>
      <t xml:space="preserve"> Hours Worked</t>
    </r>
  </si>
  <si>
    <t>Default and Calculated Workdays</t>
  </si>
  <si>
    <t>Start Month</t>
  </si>
  <si>
    <t>End Month</t>
  </si>
  <si>
    <t>Less Number Holidays and PTO</t>
  </si>
  <si>
    <t>Last Years Date</t>
  </si>
  <si>
    <t>Productive Days Worked</t>
  </si>
  <si>
    <t># Work Days Last Year</t>
  </si>
  <si>
    <r>
      <t xml:space="preserve">Total </t>
    </r>
    <r>
      <rPr>
        <b/>
        <i/>
        <sz val="10"/>
        <color rgb="FFFF0000"/>
        <rFont val="Arial"/>
        <family val="2"/>
      </rPr>
      <t xml:space="preserve">Paid </t>
    </r>
    <r>
      <rPr>
        <b/>
        <sz val="10"/>
        <rFont val="Arial"/>
        <family val="2"/>
      </rPr>
      <t>Production Wages</t>
    </r>
  </si>
  <si>
    <r>
      <t xml:space="preserve">Enter the Number of Closed Holidays per Year </t>
    </r>
    <r>
      <rPr>
        <b/>
        <i/>
        <sz val="11"/>
        <rFont val="Arial"/>
        <family val="2"/>
      </rPr>
      <t>(Excluding Weekend Holidays).</t>
    </r>
  </si>
  <si>
    <t>Sample Holidays</t>
  </si>
  <si>
    <t>Sample PTO Days</t>
  </si>
  <si>
    <r>
      <t xml:space="preserve">Enter the Average Number of Paid Time Off </t>
    </r>
    <r>
      <rPr>
        <b/>
        <i/>
        <sz val="11"/>
        <rFont val="Arial"/>
        <family val="2"/>
      </rPr>
      <t>(Vacation and Sick Days Off)</t>
    </r>
    <r>
      <rPr>
        <i/>
        <sz val="11"/>
        <rFont val="Arial"/>
        <family val="2"/>
      </rPr>
      <t>.</t>
    </r>
  </si>
  <si>
    <t>Step 4:</t>
  </si>
  <si>
    <t>Step 5:</t>
  </si>
  <si>
    <t>Step 3</t>
  </si>
  <si>
    <t>Do Not Alter or Delete any Row or Column.  The values are used to Calculated Productive Hours Worked.  This Area Does Not Print.</t>
  </si>
  <si>
    <t>Paid Hours Worked</t>
  </si>
  <si>
    <t>Sample Work Days</t>
  </si>
  <si>
    <r>
      <t xml:space="preserve">In Section A enter your employee information for the </t>
    </r>
    <r>
      <rPr>
        <b/>
        <i/>
        <sz val="11"/>
        <color rgb="FFFF0000"/>
        <rFont val="Arial"/>
        <family val="2"/>
      </rPr>
      <t>last calendar year</t>
    </r>
    <r>
      <rPr>
        <i/>
        <sz val="11"/>
        <color theme="1"/>
        <rFont val="Arial"/>
        <family val="2"/>
      </rPr>
      <t xml:space="preserve">. Note: You may need to reach out to Management to determine % of time in Production, Sales, and Office &amp; Admin. </t>
    </r>
  </si>
  <si>
    <r>
      <t xml:space="preserve">Section B  will calculate the production totals.   </t>
    </r>
    <r>
      <rPr>
        <b/>
        <sz val="11"/>
        <color theme="1"/>
        <rFont val="Arial"/>
        <family val="2"/>
      </rPr>
      <t xml:space="preserve">Do Not Enter Data. </t>
    </r>
  </si>
  <si>
    <r>
      <t>Email the</t>
    </r>
    <r>
      <rPr>
        <b/>
        <i/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setup person the</t>
    </r>
    <r>
      <rPr>
        <b/>
        <i/>
        <sz val="11"/>
        <color theme="1"/>
        <rFont val="Arial"/>
        <family val="2"/>
      </rPr>
      <t xml:space="preserve"> RESULTS</t>
    </r>
    <r>
      <rPr>
        <i/>
        <sz val="11"/>
        <color theme="1"/>
        <rFont val="Arial"/>
        <family val="2"/>
      </rPr>
      <t xml:space="preserve"> numbers at the bottom of Section B (highlighted in </t>
    </r>
    <r>
      <rPr>
        <i/>
        <sz val="11"/>
        <color theme="4"/>
        <rFont val="Arial"/>
        <family val="2"/>
      </rPr>
      <t>Blue</t>
    </r>
    <r>
      <rPr>
        <i/>
        <sz val="11"/>
        <color theme="4" tint="0.59999389629810485"/>
        <rFont val="Arial"/>
        <family val="2"/>
      </rPr>
      <t>)</t>
    </r>
    <r>
      <rPr>
        <i/>
        <sz val="11"/>
        <color theme="1"/>
        <rFont val="Arial"/>
        <family val="2"/>
      </rPr>
      <t xml:space="preserve"> for </t>
    </r>
    <r>
      <rPr>
        <b/>
        <i/>
        <sz val="11"/>
        <color theme="1"/>
        <rFont val="Arial"/>
        <family val="2"/>
      </rPr>
      <t>"Total Production Wages"</t>
    </r>
    <r>
      <rPr>
        <i/>
        <sz val="11"/>
        <color theme="1"/>
        <rFont val="Arial"/>
        <family val="2"/>
      </rPr>
      <t xml:space="preserve"> and </t>
    </r>
    <r>
      <rPr>
        <b/>
        <i/>
        <sz val="11"/>
        <color theme="1"/>
        <rFont val="Arial"/>
        <family val="2"/>
      </rPr>
      <t>"Total Production Hours"</t>
    </r>
    <r>
      <rPr>
        <b/>
        <i/>
        <sz val="11"/>
        <color rgb="FF0070C0"/>
        <rFont val="Arial"/>
        <family val="2"/>
      </rPr>
      <t xml:space="preserve">. </t>
    </r>
  </si>
  <si>
    <t>Payroll Report Information - Last Calendar Year</t>
  </si>
  <si>
    <t>Barb</t>
  </si>
  <si>
    <t>Nick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</si>
</sst>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"/>
    <numFmt numFmtId="165" formatCode="[$-409]d\-mmm\-yy;@"/>
    <numFmt numFmtId="166" formatCode="m/d/yyyy;@"/>
  </numFmts>
  <fonts count="3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b/>
      <sz val="10"/>
      <color rgb="FF000000"/>
      <name val="Tahoma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9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theme="1"/>
      <name val="Calibri"/>
      <family val="2"/>
      <scheme val="minor"/>
    </font>
    <font>
      <b/>
      <i/>
      <sz val="9"/>
      <color theme="1"/>
      <name val="Arial"/>
      <family val="2"/>
    </font>
    <font>
      <b/>
      <i/>
      <sz val="9"/>
      <color theme="0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1"/>
      <color rgb="FFFF0000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4"/>
      <name val="Arial"/>
      <family val="2"/>
    </font>
    <font>
      <i/>
      <sz val="11"/>
      <color theme="4" tint="0.59999389629810485"/>
      <name val="Arial"/>
      <family val="2"/>
    </font>
    <font>
      <b/>
      <i/>
      <sz val="11"/>
      <color rgb="FF0070C0"/>
      <name val="Arial"/>
      <family val="2"/>
    </font>
    <font>
      <sz val="10"/>
      <color theme="1"/>
      <name val="Calibri"/>
      <family val="2"/>
      <scheme val="minor"/>
    </font>
    <font>
      <b/>
      <i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auto="1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auto="1"/>
      </top>
      <bottom style="thin">
        <color indexed="64"/>
      </bottom>
      <diagonal/>
    </border>
    <border>
      <left style="thick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ck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2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/>
    </xf>
    <xf numFmtId="0" fontId="7" fillId="0" borderId="0" xfId="0" applyFont="1"/>
    <xf numFmtId="0" fontId="4" fillId="0" borderId="0" xfId="0" applyFont="1" applyAlignment="1">
      <alignment vertical="top"/>
    </xf>
    <xf numFmtId="0" fontId="11" fillId="3" borderId="3" xfId="0" applyFont="1" applyFill="1" applyBorder="1" applyAlignment="1">
      <alignment horizontal="center" vertical="top" wrapText="1"/>
    </xf>
    <xf numFmtId="164" fontId="11" fillId="3" borderId="3" xfId="0" applyNumberFormat="1" applyFont="1" applyFill="1" applyBorder="1" applyAlignment="1">
      <alignment horizontal="right" vertical="top"/>
    </xf>
    <xf numFmtId="3" fontId="11" fillId="3" borderId="3" xfId="0" applyNumberFormat="1" applyFont="1" applyFill="1" applyBorder="1" applyAlignment="1">
      <alignment horizontal="right" vertical="top" wrapText="1"/>
    </xf>
    <xf numFmtId="9" fontId="11" fillId="3" borderId="3" xfId="0" applyNumberFormat="1" applyFont="1" applyFill="1" applyBorder="1" applyAlignment="1">
      <alignment horizontal="right" vertical="top" wrapText="1"/>
    </xf>
    <xf numFmtId="0" fontId="4" fillId="4" borderId="0" xfId="0" applyFont="1" applyFill="1" applyBorder="1" applyAlignment="1">
      <alignment vertical="top"/>
    </xf>
    <xf numFmtId="164" fontId="11" fillId="3" borderId="3" xfId="0" applyNumberFormat="1" applyFont="1" applyFill="1" applyBorder="1" applyAlignment="1">
      <alignment vertical="top"/>
    </xf>
    <xf numFmtId="3" fontId="7" fillId="0" borderId="0" xfId="0" applyNumberFormat="1" applyFont="1"/>
    <xf numFmtId="1" fontId="7" fillId="0" borderId="0" xfId="0" applyNumberFormat="1" applyFont="1"/>
    <xf numFmtId="9" fontId="7" fillId="0" borderId="0" xfId="0" applyNumberFormat="1" applyFont="1"/>
    <xf numFmtId="0" fontId="8" fillId="0" borderId="0" xfId="0" applyFont="1" applyAlignment="1">
      <alignment vertical="top"/>
    </xf>
    <xf numFmtId="164" fontId="10" fillId="7" borderId="3" xfId="0" applyNumberFormat="1" applyFont="1" applyFill="1" applyBorder="1" applyAlignment="1">
      <alignment vertical="top"/>
    </xf>
    <xf numFmtId="0" fontId="3" fillId="0" borderId="0" xfId="0" applyFont="1" applyBorder="1" applyAlignment="1">
      <alignment vertical="top"/>
    </xf>
    <xf numFmtId="1" fontId="5" fillId="0" borderId="0" xfId="0" applyNumberFormat="1" applyFont="1" applyBorder="1"/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20" fillId="0" borderId="0" xfId="1" applyFont="1" applyFill="1" applyBorder="1" applyAlignment="1">
      <alignment horizontal="center" vertical="top"/>
    </xf>
    <xf numFmtId="1" fontId="8" fillId="0" borderId="0" xfId="0" applyNumberFormat="1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wrapText="1"/>
    </xf>
    <xf numFmtId="3" fontId="11" fillId="0" borderId="0" xfId="0" applyNumberFormat="1" applyFont="1" applyFill="1" applyBorder="1" applyAlignment="1">
      <alignment vertical="top"/>
    </xf>
    <xf numFmtId="1" fontId="7" fillId="0" borderId="0" xfId="0" applyNumberFormat="1" applyFont="1" applyFill="1" applyBorder="1"/>
    <xf numFmtId="3" fontId="4" fillId="0" borderId="0" xfId="0" applyNumberFormat="1" applyFont="1" applyFill="1" applyBorder="1"/>
    <xf numFmtId="0" fontId="4" fillId="0" borderId="0" xfId="1" applyFont="1" applyFill="1" applyBorder="1" applyAlignment="1">
      <alignment horizontal="center" vertical="center"/>
    </xf>
    <xf numFmtId="0" fontId="4" fillId="0" borderId="0" xfId="0" applyFont="1" applyBorder="1" applyAlignment="1">
      <alignment vertical="top"/>
    </xf>
    <xf numFmtId="0" fontId="14" fillId="0" borderId="18" xfId="0" applyFont="1" applyBorder="1" applyAlignment="1">
      <alignment vertical="top"/>
    </xf>
    <xf numFmtId="166" fontId="14" fillId="0" borderId="27" xfId="0" applyNumberFormat="1" applyFont="1" applyBorder="1" applyAlignment="1">
      <alignment vertical="top" wrapText="1"/>
    </xf>
    <xf numFmtId="166" fontId="14" fillId="0" borderId="28" xfId="0" applyNumberFormat="1" applyFont="1" applyBorder="1" applyAlignment="1">
      <alignment vertical="top" wrapText="1"/>
    </xf>
    <xf numFmtId="0" fontId="22" fillId="8" borderId="29" xfId="0" applyFont="1" applyFill="1" applyBorder="1" applyAlignment="1">
      <alignment vertical="top"/>
    </xf>
    <xf numFmtId="165" fontId="14" fillId="0" borderId="26" xfId="0" applyNumberFormat="1" applyFont="1" applyBorder="1" applyAlignment="1">
      <alignment horizontal="center" vertical="top"/>
    </xf>
    <xf numFmtId="0" fontId="14" fillId="0" borderId="13" xfId="1" applyFont="1" applyBorder="1" applyAlignment="1">
      <alignment horizontal="center" vertical="top" wrapText="1"/>
    </xf>
    <xf numFmtId="0" fontId="14" fillId="0" borderId="14" xfId="1" applyFont="1" applyBorder="1" applyAlignment="1">
      <alignment horizontal="center" vertical="top" wrapText="1"/>
    </xf>
    <xf numFmtId="0" fontId="14" fillId="0" borderId="15" xfId="1" applyFont="1" applyBorder="1" applyAlignment="1">
      <alignment horizontal="center" vertical="top" wrapText="1"/>
    </xf>
    <xf numFmtId="0" fontId="7" fillId="0" borderId="12" xfId="0" applyFont="1" applyBorder="1"/>
    <xf numFmtId="0" fontId="8" fillId="8" borderId="31" xfId="0" applyFont="1" applyFill="1" applyBorder="1" applyAlignment="1">
      <alignment horizontal="center" vertical="top" wrapText="1"/>
    </xf>
    <xf numFmtId="0" fontId="24" fillId="0" borderId="13" xfId="0" applyFont="1" applyBorder="1"/>
    <xf numFmtId="0" fontId="24" fillId="0" borderId="14" xfId="0" applyFont="1" applyBorder="1"/>
    <xf numFmtId="0" fontId="24" fillId="0" borderId="15" xfId="0" applyFont="1" applyBorder="1"/>
    <xf numFmtId="0" fontId="25" fillId="8" borderId="30" xfId="0" applyFont="1" applyFill="1" applyBorder="1"/>
    <xf numFmtId="1" fontId="10" fillId="0" borderId="3" xfId="0" applyNumberFormat="1" applyFont="1" applyBorder="1" applyAlignment="1">
      <alignment horizontal="center"/>
    </xf>
    <xf numFmtId="164" fontId="10" fillId="2" borderId="3" xfId="0" applyNumberFormat="1" applyFont="1" applyFill="1" applyBorder="1"/>
    <xf numFmtId="3" fontId="10" fillId="2" borderId="3" xfId="0" applyNumberFormat="1" applyFont="1" applyFill="1" applyBorder="1"/>
    <xf numFmtId="9" fontId="10" fillId="2" borderId="3" xfId="0" applyNumberFormat="1" applyFont="1" applyFill="1" applyBorder="1"/>
    <xf numFmtId="0" fontId="14" fillId="0" borderId="33" xfId="0" applyFont="1" applyBorder="1" applyAlignment="1">
      <alignment horizontal="center" vertical="top" wrapText="1"/>
    </xf>
    <xf numFmtId="0" fontId="14" fillId="0" borderId="34" xfId="0" applyFont="1" applyBorder="1" applyAlignment="1">
      <alignment vertical="top"/>
    </xf>
    <xf numFmtId="0" fontId="14" fillId="0" borderId="35" xfId="0" applyFont="1" applyBorder="1" applyAlignment="1">
      <alignment horizontal="right" vertical="top"/>
    </xf>
    <xf numFmtId="0" fontId="22" fillId="8" borderId="32" xfId="0" applyFont="1" applyFill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9" fontId="2" fillId="0" borderId="0" xfId="0" applyNumberFormat="1" applyFont="1" applyBorder="1" applyAlignment="1">
      <alignment horizontal="center"/>
    </xf>
    <xf numFmtId="0" fontId="5" fillId="0" borderId="0" xfId="0" applyFont="1" applyBorder="1"/>
    <xf numFmtId="3" fontId="5" fillId="0" borderId="0" xfId="0" applyNumberFormat="1" applyFont="1" applyBorder="1"/>
    <xf numFmtId="0" fontId="6" fillId="0" borderId="11" xfId="0" applyFont="1" applyBorder="1" applyAlignment="1">
      <alignment vertical="top"/>
    </xf>
    <xf numFmtId="0" fontId="17" fillId="0" borderId="0" xfId="1" applyFont="1" applyBorder="1" applyAlignment="1">
      <alignment horizontal="center" wrapText="1"/>
    </xf>
    <xf numFmtId="0" fontId="27" fillId="0" borderId="11" xfId="0" applyFont="1" applyBorder="1" applyAlignment="1">
      <alignment horizontal="center" vertical="top" wrapText="1"/>
    </xf>
    <xf numFmtId="0" fontId="4" fillId="2" borderId="38" xfId="0" applyFont="1" applyFill="1" applyBorder="1" applyAlignment="1">
      <alignment vertical="top"/>
    </xf>
    <xf numFmtId="3" fontId="4" fillId="2" borderId="9" xfId="0" applyNumberFormat="1" applyFont="1" applyFill="1" applyBorder="1" applyAlignment="1">
      <alignment vertical="top"/>
    </xf>
    <xf numFmtId="1" fontId="4" fillId="2" borderId="9" xfId="0" applyNumberFormat="1" applyFont="1" applyFill="1" applyBorder="1" applyAlignment="1">
      <alignment vertical="top"/>
    </xf>
    <xf numFmtId="9" fontId="4" fillId="2" borderId="9" xfId="0" applyNumberFormat="1" applyFont="1" applyFill="1" applyBorder="1" applyAlignment="1">
      <alignment vertical="top"/>
    </xf>
    <xf numFmtId="9" fontId="4" fillId="2" borderId="39" xfId="0" applyNumberFormat="1" applyFont="1" applyFill="1" applyBorder="1" applyAlignment="1">
      <alignment vertical="top"/>
    </xf>
    <xf numFmtId="0" fontId="4" fillId="0" borderId="39" xfId="0" applyFont="1" applyBorder="1" applyAlignment="1">
      <alignment vertical="top"/>
    </xf>
    <xf numFmtId="0" fontId="9" fillId="6" borderId="40" xfId="0" applyFont="1" applyFill="1" applyBorder="1" applyAlignment="1">
      <alignment horizontal="center" vertical="top" wrapText="1"/>
    </xf>
    <xf numFmtId="3" fontId="9" fillId="6" borderId="40" xfId="0" applyNumberFormat="1" applyFont="1" applyFill="1" applyBorder="1" applyAlignment="1">
      <alignment horizontal="center" vertical="top" wrapText="1"/>
    </xf>
    <xf numFmtId="1" fontId="9" fillId="6" borderId="40" xfId="0" applyNumberFormat="1" applyFont="1" applyFill="1" applyBorder="1" applyAlignment="1">
      <alignment horizontal="center" vertical="top" wrapText="1"/>
    </xf>
    <xf numFmtId="9" fontId="9" fillId="6" borderId="40" xfId="0" applyNumberFormat="1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vertical="top"/>
    </xf>
    <xf numFmtId="0" fontId="6" fillId="0" borderId="22" xfId="0" applyFont="1" applyBorder="1" applyAlignment="1">
      <alignment vertical="top"/>
    </xf>
    <xf numFmtId="0" fontId="6" fillId="0" borderId="37" xfId="1" applyFont="1" applyBorder="1" applyAlignment="1">
      <alignment horizontal="left" vertical="top"/>
    </xf>
    <xf numFmtId="1" fontId="5" fillId="0" borderId="36" xfId="0" applyNumberFormat="1" applyFont="1" applyBorder="1"/>
    <xf numFmtId="0" fontId="20" fillId="3" borderId="41" xfId="1" applyFont="1" applyFill="1" applyBorder="1" applyAlignment="1">
      <alignment horizontal="center" vertical="top"/>
    </xf>
    <xf numFmtId="0" fontId="4" fillId="0" borderId="42" xfId="0" applyFont="1" applyBorder="1" applyAlignment="1">
      <alignment vertical="top"/>
    </xf>
    <xf numFmtId="0" fontId="4" fillId="0" borderId="36" xfId="0" applyFont="1" applyBorder="1" applyAlignment="1">
      <alignment horizontal="center" vertical="top" wrapText="1"/>
    </xf>
    <xf numFmtId="3" fontId="11" fillId="3" borderId="41" xfId="0" applyNumberFormat="1" applyFont="1" applyFill="1" applyBorder="1" applyAlignment="1">
      <alignment vertical="top"/>
    </xf>
    <xf numFmtId="3" fontId="10" fillId="7" borderId="41" xfId="0" applyNumberFormat="1" applyFont="1" applyFill="1" applyBorder="1" applyAlignment="1">
      <alignment vertical="top"/>
    </xf>
    <xf numFmtId="0" fontId="5" fillId="5" borderId="46" xfId="0" applyFont="1" applyFill="1" applyBorder="1"/>
    <xf numFmtId="0" fontId="10" fillId="5" borderId="1" xfId="0" applyFont="1" applyFill="1" applyBorder="1"/>
    <xf numFmtId="0" fontId="10" fillId="5" borderId="1" xfId="0" applyFont="1" applyFill="1" applyBorder="1" applyAlignment="1">
      <alignment horizontal="center"/>
    </xf>
    <xf numFmtId="3" fontId="10" fillId="5" borderId="1" xfId="0" applyNumberFormat="1" applyFont="1" applyFill="1" applyBorder="1"/>
    <xf numFmtId="9" fontId="5" fillId="5" borderId="1" xfId="0" applyNumberFormat="1" applyFont="1" applyFill="1" applyBorder="1"/>
    <xf numFmtId="0" fontId="5" fillId="5" borderId="1" xfId="0" applyFont="1" applyFill="1" applyBorder="1"/>
    <xf numFmtId="164" fontId="4" fillId="5" borderId="1" xfId="0" applyNumberFormat="1" applyFont="1" applyFill="1" applyBorder="1"/>
    <xf numFmtId="0" fontId="10" fillId="2" borderId="3" xfId="0" applyFont="1" applyFill="1" applyBorder="1" applyAlignment="1">
      <alignment horizontal="right"/>
    </xf>
    <xf numFmtId="0" fontId="5" fillId="4" borderId="3" xfId="0" applyFont="1" applyFill="1" applyBorder="1"/>
    <xf numFmtId="0" fontId="10" fillId="2" borderId="3" xfId="0" applyFont="1" applyFill="1" applyBorder="1"/>
    <xf numFmtId="0" fontId="10" fillId="0" borderId="45" xfId="0" applyFont="1" applyBorder="1" applyAlignment="1"/>
    <xf numFmtId="0" fontId="10" fillId="0" borderId="45" xfId="0" applyFont="1" applyBorder="1" applyAlignment="1">
      <alignment horizontal="right"/>
    </xf>
    <xf numFmtId="0" fontId="16" fillId="0" borderId="22" xfId="1" applyFont="1" applyBorder="1" applyAlignment="1">
      <alignment horizontal="center" vertical="top"/>
    </xf>
    <xf numFmtId="0" fontId="28" fillId="0" borderId="11" xfId="0" applyFont="1" applyBorder="1" applyAlignment="1">
      <alignment vertical="top"/>
    </xf>
    <xf numFmtId="0" fontId="4" fillId="3" borderId="1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0" fontId="4" fillId="3" borderId="37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36" xfId="1" applyFont="1" applyFill="1" applyBorder="1" applyAlignment="1">
      <alignment horizontal="center" vertical="center"/>
    </xf>
    <xf numFmtId="1" fontId="4" fillId="7" borderId="38" xfId="0" applyNumberFormat="1" applyFont="1" applyFill="1" applyBorder="1" applyAlignment="1">
      <alignment horizontal="center" vertical="top"/>
    </xf>
    <xf numFmtId="1" fontId="4" fillId="7" borderId="43" xfId="0" applyNumberFormat="1" applyFont="1" applyFill="1" applyBorder="1" applyAlignment="1">
      <alignment horizontal="center" vertical="top"/>
    </xf>
    <xf numFmtId="9" fontId="4" fillId="5" borderId="47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center" vertical="top"/>
    </xf>
    <xf numFmtId="0" fontId="9" fillId="0" borderId="3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0" fontId="10" fillId="2" borderId="7" xfId="0" applyFont="1" applyFill="1" applyBorder="1" applyAlignment="1"/>
    <xf numFmtId="0" fontId="10" fillId="2" borderId="8" xfId="0" applyFont="1" applyFill="1" applyBorder="1" applyAlignment="1"/>
    <xf numFmtId="0" fontId="9" fillId="3" borderId="4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6" borderId="37" xfId="0" applyFont="1" applyFill="1" applyBorder="1" applyAlignment="1">
      <alignment horizontal="center" vertical="top" wrapText="1"/>
    </xf>
    <xf numFmtId="0" fontId="9" fillId="6" borderId="2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left" vertical="top" wrapText="1"/>
    </xf>
    <xf numFmtId="0" fontId="28" fillId="0" borderId="36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28" fillId="0" borderId="11" xfId="0" applyFont="1" applyBorder="1" applyAlignment="1">
      <alignment horizontal="left" vertical="top" wrapText="1"/>
    </xf>
    <xf numFmtId="0" fontId="28" fillId="0" borderId="21" xfId="0" applyFont="1" applyBorder="1" applyAlignment="1">
      <alignment horizontal="left" vertical="top" wrapText="1"/>
    </xf>
    <xf numFmtId="0" fontId="16" fillId="0" borderId="37" xfId="1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36" fillId="0" borderId="11" xfId="0" applyFont="1" applyBorder="1" applyAlignment="1">
      <alignment vertical="top"/>
    </xf>
    <xf numFmtId="0" fontId="36" fillId="0" borderId="21" xfId="0" applyFont="1" applyBorder="1" applyAlignment="1">
      <alignment vertical="top"/>
    </xf>
    <xf numFmtId="3" fontId="4" fillId="7" borderId="6" xfId="0" applyNumberFormat="1" applyFont="1" applyFill="1" applyBorder="1" applyAlignment="1">
      <alignment horizontal="center" wrapText="1"/>
    </xf>
    <xf numFmtId="0" fontId="35" fillId="7" borderId="44" xfId="0" applyFont="1" applyFill="1" applyBorder="1" applyAlignment="1">
      <alignment horizontal="center" wrapText="1"/>
    </xf>
    <xf numFmtId="0" fontId="4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4" fillId="0" borderId="23" xfId="0" applyFont="1" applyBorder="1" applyAlignment="1">
      <alignment horizontal="center" vertical="top" wrapText="1"/>
    </xf>
    <xf numFmtId="0" fontId="21" fillId="0" borderId="24" xfId="0" applyFont="1" applyBorder="1" applyAlignment="1">
      <alignment horizontal="center" vertical="top" wrapText="1"/>
    </xf>
    <xf numFmtId="0" fontId="21" fillId="0" borderId="25" xfId="0" applyFont="1" applyBorder="1" applyAlignment="1">
      <alignment wrapText="1"/>
    </xf>
    <xf numFmtId="0" fontId="8" fillId="0" borderId="16" xfId="0" applyFont="1" applyBorder="1" applyAlignment="1">
      <alignment horizontal="center" vertical="top" wrapText="1"/>
    </xf>
    <xf numFmtId="0" fontId="23" fillId="0" borderId="17" xfId="0" applyFont="1" applyBorder="1" applyAlignment="1">
      <alignment vertical="top" wrapText="1"/>
    </xf>
    <xf numFmtId="0" fontId="17" fillId="0" borderId="0" xfId="1" applyFont="1" applyBorder="1" applyAlignment="1">
      <alignment vertical="top" wrapText="1"/>
    </xf>
    <xf numFmtId="0" fontId="26" fillId="0" borderId="0" xfId="0" applyFont="1" applyBorder="1" applyAlignment="1">
      <alignment vertical="top" wrapText="1"/>
    </xf>
    <xf numFmtId="0" fontId="26" fillId="0" borderId="0" xfId="0" applyFont="1" applyBorder="1" applyAlignment="1">
      <alignment vertical="top"/>
    </xf>
    <xf numFmtId="0" fontId="27" fillId="0" borderId="11" xfId="0" applyFont="1" applyBorder="1" applyAlignment="1">
      <alignment horizontal="center" vertical="top"/>
    </xf>
    <xf numFmtId="0" fontId="17" fillId="0" borderId="11" xfId="1" applyFont="1" applyBorder="1" applyAlignment="1">
      <alignment vertical="top" wrapText="1"/>
    </xf>
    <xf numFmtId="0" fontId="26" fillId="0" borderId="11" xfId="0" applyFont="1" applyBorder="1" applyAlignment="1">
      <alignment vertical="top" wrapText="1"/>
    </xf>
    <xf numFmtId="0" fontId="19" fillId="2" borderId="5" xfId="1" applyFont="1" applyFill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3" fontId="4" fillId="5" borderId="48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ulkramme/Dropbox/PK%20Drop%20Box%20Docs/KC%201%20Consulting%20Services/01%20Financial%20Model/Labor%20&amp;%20Equipment%20Calculator%20Tools/Equipment%20Calculator/Equipment%20Cost%20Calculator%2010%2009%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ulkramme/Dropbox/PK%20Drop%20Box%20Docs/Webinar%20Topics/Webinar%2024%20Pricing%20Methods%20and%20Understanding%20Costs/01%20FA%20Dixie%20Dat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A%20Repor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ment Information"/>
    </sheetNames>
    <sheetDataSet>
      <sheetData sheetId="0">
        <row r="11">
          <cell r="J11">
            <v>8</v>
          </cell>
        </row>
        <row r="13">
          <cell r="J13">
            <v>4.2500000000000003E-2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Employee 1"/>
      <sheetName val="Sheet1"/>
      <sheetName val="Employee 2"/>
      <sheetName val="GL 1"/>
      <sheetName val="GL 2"/>
    </sheetNames>
    <sheetDataSet>
      <sheetData sheetId="0">
        <row r="8">
          <cell r="E8">
            <v>43101</v>
          </cell>
          <cell r="F8">
            <v>43465</v>
          </cell>
        </row>
        <row r="9">
          <cell r="C9">
            <v>7</v>
          </cell>
          <cell r="E9">
            <v>0</v>
          </cell>
          <cell r="F9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 Repor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1"/>
  <sheetViews>
    <sheetView showGridLines="0" tabSelected="1" topLeftCell="A13" zoomScaleNormal="100" workbookViewId="0">
      <selection activeCell="O46" sqref="O45:O46"/>
    </sheetView>
  </sheetViews>
  <sheetFormatPr defaultColWidth="10.875" defaultRowHeight="12" x14ac:dyDescent="0.2"/>
  <cols>
    <col min="1" max="1" width="9.875" style="3" customWidth="1"/>
    <col min="2" max="2" width="3.25" style="3" bestFit="1" customWidth="1"/>
    <col min="3" max="3" width="10" style="3" bestFit="1" customWidth="1"/>
    <col min="4" max="4" width="10.5" style="11" bestFit="1" customWidth="1"/>
    <col min="5" max="5" width="10" style="12" customWidth="1"/>
    <col min="6" max="6" width="10.125" style="13" customWidth="1"/>
    <col min="7" max="7" width="7.5" style="13" customWidth="1"/>
    <col min="8" max="8" width="8.875" style="13" customWidth="1"/>
    <col min="9" max="9" width="1" style="3" customWidth="1"/>
    <col min="10" max="10" width="12.25" style="11" bestFit="1" customWidth="1"/>
    <col min="11" max="11" width="13.5" style="12" customWidth="1"/>
    <col min="12" max="12" width="1" style="12" customWidth="1"/>
    <col min="13" max="14" width="11" style="3" bestFit="1" customWidth="1"/>
    <col min="15" max="15" width="11.125" style="3" bestFit="1" customWidth="1"/>
    <col min="16" max="16" width="11" style="3" bestFit="1" customWidth="1"/>
    <col min="17" max="16384" width="10.875" style="3"/>
  </cols>
  <sheetData>
    <row r="1" spans="1:16" s="1" customFormat="1" ht="14.1" customHeight="1" x14ac:dyDescent="0.2">
      <c r="A1" s="92" t="s">
        <v>16</v>
      </c>
      <c r="B1" s="93"/>
      <c r="C1" s="93"/>
      <c r="D1" s="93"/>
      <c r="E1" s="93"/>
      <c r="F1" s="93"/>
      <c r="G1" s="93"/>
      <c r="H1" s="93"/>
      <c r="I1" s="93"/>
      <c r="J1" s="93"/>
      <c r="K1" s="94"/>
      <c r="L1" s="26"/>
      <c r="M1" s="123" t="s">
        <v>36</v>
      </c>
      <c r="N1" s="124"/>
      <c r="O1" s="124"/>
      <c r="P1" s="125"/>
    </row>
    <row r="2" spans="1:16" s="1" customFormat="1" ht="14.1" customHeight="1" x14ac:dyDescent="0.2">
      <c r="A2" s="95"/>
      <c r="B2" s="96"/>
      <c r="C2" s="96"/>
      <c r="D2" s="96"/>
      <c r="E2" s="96"/>
      <c r="F2" s="96"/>
      <c r="G2" s="96"/>
      <c r="H2" s="96"/>
      <c r="I2" s="96"/>
      <c r="J2" s="96"/>
      <c r="K2" s="97"/>
      <c r="L2" s="26"/>
      <c r="M2" s="124"/>
      <c r="N2" s="124"/>
      <c r="O2" s="124"/>
      <c r="P2" s="125"/>
    </row>
    <row r="3" spans="1:16" s="2" customFormat="1" ht="20.25" customHeight="1" thickBot="1" x14ac:dyDescent="0.3">
      <c r="A3" s="70" t="s">
        <v>4</v>
      </c>
      <c r="B3" s="56"/>
      <c r="C3" s="119" t="s">
        <v>13</v>
      </c>
      <c r="D3" s="119"/>
      <c r="E3" s="119"/>
      <c r="F3" s="119"/>
      <c r="G3" s="119"/>
      <c r="H3" s="119"/>
      <c r="I3" s="119"/>
      <c r="J3" s="119"/>
      <c r="K3" s="120"/>
      <c r="L3" s="16"/>
      <c r="M3" s="126"/>
      <c r="N3" s="126"/>
      <c r="O3" s="126"/>
      <c r="P3" s="127"/>
    </row>
    <row r="4" spans="1:16" s="1" customFormat="1" ht="14.1" customHeight="1" thickTop="1" thickBot="1" x14ac:dyDescent="0.25">
      <c r="A4" s="71" t="s">
        <v>5</v>
      </c>
      <c r="B4" s="50"/>
      <c r="C4" s="50"/>
      <c r="D4" s="51"/>
      <c r="E4" s="52"/>
      <c r="F4" s="53"/>
      <c r="G4" s="53"/>
      <c r="H4" s="53"/>
      <c r="I4" s="54"/>
      <c r="J4" s="55"/>
      <c r="K4" s="72"/>
      <c r="L4" s="17"/>
      <c r="M4" s="128" t="s">
        <v>21</v>
      </c>
      <c r="N4" s="129"/>
      <c r="O4" s="129"/>
      <c r="P4" s="130"/>
    </row>
    <row r="5" spans="1:16" s="1" customFormat="1" ht="30" customHeight="1" thickTop="1" thickBot="1" x14ac:dyDescent="0.25">
      <c r="A5" s="117" t="s">
        <v>14</v>
      </c>
      <c r="B5" s="135"/>
      <c r="C5" s="133" t="s">
        <v>29</v>
      </c>
      <c r="D5" s="134"/>
      <c r="E5" s="134"/>
      <c r="F5" s="134"/>
      <c r="G5" s="134"/>
      <c r="H5" s="139"/>
      <c r="I5" s="140"/>
      <c r="J5" s="57" t="s">
        <v>30</v>
      </c>
      <c r="K5" s="73">
        <v>8</v>
      </c>
      <c r="L5" s="20"/>
      <c r="M5" s="33" t="s">
        <v>25</v>
      </c>
      <c r="N5" s="34" t="s">
        <v>22</v>
      </c>
      <c r="O5" s="35" t="s">
        <v>23</v>
      </c>
      <c r="P5" s="36"/>
    </row>
    <row r="6" spans="1:16" s="1" customFormat="1" ht="30" customHeight="1" thickTop="1" thickBot="1" x14ac:dyDescent="0.25">
      <c r="A6" s="90" t="s">
        <v>15</v>
      </c>
      <c r="B6" s="136"/>
      <c r="C6" s="137" t="s">
        <v>32</v>
      </c>
      <c r="D6" s="138"/>
      <c r="E6" s="138"/>
      <c r="F6" s="138"/>
      <c r="G6" s="138"/>
      <c r="H6" s="139"/>
      <c r="I6" s="140"/>
      <c r="J6" s="58" t="s">
        <v>31</v>
      </c>
      <c r="K6" s="73">
        <v>5</v>
      </c>
      <c r="L6" s="20"/>
      <c r="M6" s="32">
        <f ca="1">+NOW()-365</f>
        <v>43395.509255439814</v>
      </c>
      <c r="N6" s="29">
        <f ca="1">DATE(YEAR(Current_Date),1,1)</f>
        <v>43101</v>
      </c>
      <c r="O6" s="30">
        <f ca="1">+DATE(YEAR(Current_Date),12,31)</f>
        <v>43465</v>
      </c>
      <c r="P6" s="37" t="s">
        <v>38</v>
      </c>
    </row>
    <row r="7" spans="1:16" s="1" customFormat="1" ht="30" customHeight="1" x14ac:dyDescent="0.2">
      <c r="A7" s="117" t="s">
        <v>35</v>
      </c>
      <c r="B7" s="118"/>
      <c r="C7" s="111" t="s">
        <v>39</v>
      </c>
      <c r="D7" s="112"/>
      <c r="E7" s="112"/>
      <c r="F7" s="112"/>
      <c r="G7" s="112"/>
      <c r="H7" s="112"/>
      <c r="I7" s="112"/>
      <c r="J7" s="112"/>
      <c r="K7" s="113"/>
      <c r="L7" s="18"/>
      <c r="M7" s="46" t="s">
        <v>27</v>
      </c>
      <c r="N7" s="47">
        <f ca="1">+YEAR(Current_Date)</f>
        <v>2018</v>
      </c>
      <c r="O7" s="48">
        <f ca="1">NETWORKDAYS(Start_Month,End_Month,0)</f>
        <v>261</v>
      </c>
      <c r="P7" s="49">
        <f ca="1">+Work_Days</f>
        <v>261</v>
      </c>
    </row>
    <row r="8" spans="1:16" s="1" customFormat="1" ht="30" customHeight="1" thickBot="1" x14ac:dyDescent="0.25">
      <c r="A8" s="90" t="s">
        <v>33</v>
      </c>
      <c r="B8" s="91"/>
      <c r="C8" s="114" t="s">
        <v>40</v>
      </c>
      <c r="D8" s="115"/>
      <c r="E8" s="115"/>
      <c r="F8" s="115"/>
      <c r="G8" s="115"/>
      <c r="H8" s="115"/>
      <c r="I8" s="115"/>
      <c r="J8" s="115"/>
      <c r="K8" s="116"/>
      <c r="L8" s="18"/>
      <c r="M8" s="131" t="s">
        <v>24</v>
      </c>
      <c r="N8" s="132"/>
      <c r="O8" s="28">
        <f>+Days_Closed+Days_PTO</f>
        <v>0</v>
      </c>
      <c r="P8" s="31">
        <f>+Days_Closed_Sample+Days_PTO_Sample</f>
        <v>13</v>
      </c>
    </row>
    <row r="9" spans="1:16" s="1" customFormat="1" ht="30" customHeight="1" thickTop="1" thickBot="1" x14ac:dyDescent="0.25">
      <c r="A9" s="90" t="s">
        <v>34</v>
      </c>
      <c r="B9" s="91"/>
      <c r="C9" s="114" t="s">
        <v>41</v>
      </c>
      <c r="D9" s="115"/>
      <c r="E9" s="115"/>
      <c r="F9" s="115"/>
      <c r="G9" s="115"/>
      <c r="H9" s="115"/>
      <c r="I9" s="115"/>
      <c r="J9" s="115"/>
      <c r="K9" s="116"/>
      <c r="L9" s="18"/>
      <c r="M9" s="38" t="s">
        <v>26</v>
      </c>
      <c r="N9" s="39"/>
      <c r="O9" s="40">
        <f ca="1">+Work_Days-Days_Non_Productive</f>
        <v>261</v>
      </c>
      <c r="P9" s="41">
        <f ca="1">Work_Days_Sample-Days_Non_Productive_Sample</f>
        <v>248</v>
      </c>
    </row>
    <row r="10" spans="1:16" s="14" customFormat="1" ht="14.1" customHeight="1" thickTop="1" x14ac:dyDescent="0.25">
      <c r="A10" s="74"/>
      <c r="B10" s="64"/>
      <c r="C10" s="59"/>
      <c r="D10" s="60"/>
      <c r="E10" s="61" t="s">
        <v>11</v>
      </c>
      <c r="F10" s="62"/>
      <c r="G10" s="62"/>
      <c r="H10" s="63"/>
      <c r="I10" s="101"/>
      <c r="J10" s="98" t="s">
        <v>12</v>
      </c>
      <c r="K10" s="99"/>
      <c r="L10" s="21"/>
      <c r="M10" s="4"/>
      <c r="N10" s="4"/>
      <c r="O10" s="4"/>
    </row>
    <row r="11" spans="1:16" s="1" customFormat="1" ht="14.1" customHeight="1" x14ac:dyDescent="0.25">
      <c r="A11" s="102"/>
      <c r="B11" s="103"/>
      <c r="C11" s="104" t="s">
        <v>42</v>
      </c>
      <c r="D11" s="105"/>
      <c r="E11" s="105"/>
      <c r="F11" s="105"/>
      <c r="G11" s="105"/>
      <c r="H11" s="106"/>
      <c r="I11" s="101"/>
      <c r="J11" s="121" t="s">
        <v>10</v>
      </c>
      <c r="K11" s="122"/>
      <c r="L11" s="22"/>
      <c r="M11" s="4"/>
      <c r="N11" s="4"/>
      <c r="O11" s="4"/>
    </row>
    <row r="12" spans="1:16" s="4" customFormat="1" ht="42" customHeight="1" x14ac:dyDescent="0.25">
      <c r="A12" s="109" t="s">
        <v>9</v>
      </c>
      <c r="B12" s="110"/>
      <c r="C12" s="65" t="s">
        <v>6</v>
      </c>
      <c r="D12" s="66" t="s">
        <v>3</v>
      </c>
      <c r="E12" s="67" t="s">
        <v>37</v>
      </c>
      <c r="F12" s="68" t="s">
        <v>0</v>
      </c>
      <c r="G12" s="68" t="s">
        <v>1</v>
      </c>
      <c r="H12" s="68" t="s">
        <v>2</v>
      </c>
      <c r="I12" s="9"/>
      <c r="J12" s="66" t="s">
        <v>28</v>
      </c>
      <c r="K12" s="75" t="s">
        <v>20</v>
      </c>
      <c r="L12" s="19"/>
      <c r="P12" s="27"/>
    </row>
    <row r="13" spans="1:16" s="4" customFormat="1" ht="12.75" x14ac:dyDescent="0.25">
      <c r="A13" s="107" t="s">
        <v>7</v>
      </c>
      <c r="B13" s="108"/>
      <c r="C13" s="5" t="s">
        <v>43</v>
      </c>
      <c r="D13" s="6">
        <v>31991.23</v>
      </c>
      <c r="E13" s="7">
        <v>1781.72</v>
      </c>
      <c r="F13" s="8">
        <v>1</v>
      </c>
      <c r="G13" s="8"/>
      <c r="H13" s="8"/>
      <c r="I13" s="69"/>
      <c r="J13" s="10">
        <f t="shared" ref="J13:J40" si="0">Paid_Wages*Production_Percent</f>
        <v>31991.23</v>
      </c>
      <c r="K13" s="76">
        <f t="shared" ref="K13:K40" ca="1" si="1">Paid_Hours*Production_Percent/Work_Days*Days_Productive</f>
        <v>1781.72</v>
      </c>
      <c r="L13" s="23"/>
    </row>
    <row r="14" spans="1:16" s="4" customFormat="1" ht="12.75" x14ac:dyDescent="0.2">
      <c r="A14" s="107"/>
      <c r="B14" s="108"/>
      <c r="C14" s="5" t="s">
        <v>44</v>
      </c>
      <c r="D14" s="6">
        <v>45423.5</v>
      </c>
      <c r="E14" s="7">
        <v>1933</v>
      </c>
      <c r="F14" s="8">
        <v>1</v>
      </c>
      <c r="G14" s="8"/>
      <c r="H14" s="8"/>
      <c r="I14" s="69"/>
      <c r="J14" s="10">
        <f t="shared" si="0"/>
        <v>45423.5</v>
      </c>
      <c r="K14" s="76">
        <f t="shared" ca="1" si="1"/>
        <v>1933</v>
      </c>
      <c r="L14" s="23"/>
      <c r="M14" s="3"/>
      <c r="N14" s="3"/>
    </row>
    <row r="15" spans="1:16" s="4" customFormat="1" ht="12.75" x14ac:dyDescent="0.2">
      <c r="A15" s="107"/>
      <c r="B15" s="108"/>
      <c r="C15" s="5" t="s">
        <v>19</v>
      </c>
      <c r="D15" s="6">
        <v>64586.15</v>
      </c>
      <c r="E15" s="7">
        <v>2514.2800000000002</v>
      </c>
      <c r="F15" s="8">
        <v>1</v>
      </c>
      <c r="G15" s="8">
        <v>0</v>
      </c>
      <c r="H15" s="8">
        <v>0</v>
      </c>
      <c r="I15" s="69"/>
      <c r="J15" s="10">
        <f t="shared" si="0"/>
        <v>64586.15</v>
      </c>
      <c r="K15" s="76">
        <f t="shared" ca="1" si="1"/>
        <v>2514.2800000000002</v>
      </c>
      <c r="L15" s="23"/>
      <c r="M15" s="3"/>
      <c r="N15" s="3"/>
      <c r="O15" s="3"/>
    </row>
    <row r="16" spans="1:16" s="4" customFormat="1" ht="12.75" x14ac:dyDescent="0.2">
      <c r="A16" s="107"/>
      <c r="B16" s="108"/>
      <c r="C16" s="5" t="s">
        <v>18</v>
      </c>
      <c r="D16" s="6">
        <v>10804.98</v>
      </c>
      <c r="E16" s="7">
        <v>657.46</v>
      </c>
      <c r="F16" s="8">
        <v>1</v>
      </c>
      <c r="G16" s="8"/>
      <c r="H16" s="8"/>
      <c r="I16" s="69"/>
      <c r="J16" s="10">
        <f t="shared" si="0"/>
        <v>10804.98</v>
      </c>
      <c r="K16" s="76">
        <f t="shared" ca="1" si="1"/>
        <v>657.46</v>
      </c>
      <c r="L16" s="23"/>
      <c r="M16" s="3"/>
      <c r="N16" s="3"/>
      <c r="O16" s="3"/>
    </row>
    <row r="17" spans="1:12" ht="15.95" customHeight="1" x14ac:dyDescent="0.2">
      <c r="A17" s="88" t="s">
        <v>8</v>
      </c>
      <c r="B17" s="42">
        <v>1</v>
      </c>
      <c r="C17" s="85"/>
      <c r="D17" s="43"/>
      <c r="E17" s="44"/>
      <c r="F17" s="45"/>
      <c r="G17" s="45"/>
      <c r="H17" s="45"/>
      <c r="I17" s="86"/>
      <c r="J17" s="15">
        <f t="shared" si="0"/>
        <v>0</v>
      </c>
      <c r="K17" s="77">
        <f t="shared" ca="1" si="1"/>
        <v>0</v>
      </c>
      <c r="L17" s="24"/>
    </row>
    <row r="18" spans="1:12" ht="15.95" customHeight="1" x14ac:dyDescent="0.2">
      <c r="A18" s="89"/>
      <c r="B18" s="42">
        <f>SUM(B17)+1</f>
        <v>2</v>
      </c>
      <c r="C18" s="85"/>
      <c r="D18" s="43"/>
      <c r="E18" s="44"/>
      <c r="F18" s="45"/>
      <c r="G18" s="45"/>
      <c r="H18" s="45"/>
      <c r="I18" s="86"/>
      <c r="J18" s="15">
        <f t="shared" si="0"/>
        <v>0</v>
      </c>
      <c r="K18" s="77">
        <f t="shared" ca="1" si="1"/>
        <v>0</v>
      </c>
      <c r="L18" s="24"/>
    </row>
    <row r="19" spans="1:12" ht="15.95" customHeight="1" x14ac:dyDescent="0.2">
      <c r="A19" s="89"/>
      <c r="B19" s="42">
        <f t="shared" ref="B19:B40" si="2">SUM(B18)+1</f>
        <v>3</v>
      </c>
      <c r="C19" s="85"/>
      <c r="D19" s="43"/>
      <c r="E19" s="44"/>
      <c r="F19" s="45"/>
      <c r="G19" s="45"/>
      <c r="H19" s="45"/>
      <c r="I19" s="86"/>
      <c r="J19" s="15">
        <f t="shared" si="0"/>
        <v>0</v>
      </c>
      <c r="K19" s="77">
        <f t="shared" ca="1" si="1"/>
        <v>0</v>
      </c>
      <c r="L19" s="24"/>
    </row>
    <row r="20" spans="1:12" ht="15.95" customHeight="1" x14ac:dyDescent="0.2">
      <c r="A20" s="89"/>
      <c r="B20" s="42">
        <f t="shared" si="2"/>
        <v>4</v>
      </c>
      <c r="C20" s="85"/>
      <c r="D20" s="43"/>
      <c r="E20" s="44"/>
      <c r="F20" s="45"/>
      <c r="G20" s="45"/>
      <c r="H20" s="45"/>
      <c r="I20" s="86"/>
      <c r="J20" s="15">
        <f t="shared" si="0"/>
        <v>0</v>
      </c>
      <c r="K20" s="77">
        <f t="shared" ca="1" si="1"/>
        <v>0</v>
      </c>
      <c r="L20" s="24"/>
    </row>
    <row r="21" spans="1:12" ht="15.95" customHeight="1" x14ac:dyDescent="0.2">
      <c r="A21" s="89"/>
      <c r="B21" s="42">
        <f t="shared" si="2"/>
        <v>5</v>
      </c>
      <c r="C21" s="85"/>
      <c r="D21" s="43"/>
      <c r="E21" s="44"/>
      <c r="F21" s="45"/>
      <c r="G21" s="45"/>
      <c r="H21" s="45"/>
      <c r="I21" s="86"/>
      <c r="J21" s="15">
        <f t="shared" si="0"/>
        <v>0</v>
      </c>
      <c r="K21" s="77">
        <f t="shared" ca="1" si="1"/>
        <v>0</v>
      </c>
      <c r="L21" s="24"/>
    </row>
    <row r="22" spans="1:12" ht="15.95" customHeight="1" x14ac:dyDescent="0.2">
      <c r="A22" s="89"/>
      <c r="B22" s="42">
        <f t="shared" si="2"/>
        <v>6</v>
      </c>
      <c r="C22" s="85"/>
      <c r="D22" s="43"/>
      <c r="E22" s="44"/>
      <c r="F22" s="45"/>
      <c r="G22" s="45"/>
      <c r="H22" s="45"/>
      <c r="I22" s="86"/>
      <c r="J22" s="15">
        <f t="shared" si="0"/>
        <v>0</v>
      </c>
      <c r="K22" s="77">
        <f t="shared" ca="1" si="1"/>
        <v>0</v>
      </c>
      <c r="L22" s="24"/>
    </row>
    <row r="23" spans="1:12" ht="15.95" customHeight="1" x14ac:dyDescent="0.2">
      <c r="A23" s="89"/>
      <c r="B23" s="42">
        <f t="shared" si="2"/>
        <v>7</v>
      </c>
      <c r="C23" s="85"/>
      <c r="D23" s="43"/>
      <c r="E23" s="44"/>
      <c r="F23" s="45"/>
      <c r="G23" s="45"/>
      <c r="H23" s="45"/>
      <c r="I23" s="86"/>
      <c r="J23" s="15">
        <f t="shared" si="0"/>
        <v>0</v>
      </c>
      <c r="K23" s="77">
        <f t="shared" ca="1" si="1"/>
        <v>0</v>
      </c>
      <c r="L23" s="24"/>
    </row>
    <row r="24" spans="1:12" ht="15.95" customHeight="1" x14ac:dyDescent="0.2">
      <c r="A24" s="89"/>
      <c r="B24" s="42">
        <f t="shared" si="2"/>
        <v>8</v>
      </c>
      <c r="C24" s="85"/>
      <c r="D24" s="43"/>
      <c r="E24" s="44"/>
      <c r="F24" s="45"/>
      <c r="G24" s="45"/>
      <c r="H24" s="45"/>
      <c r="I24" s="86"/>
      <c r="J24" s="15">
        <f t="shared" si="0"/>
        <v>0</v>
      </c>
      <c r="K24" s="77">
        <f t="shared" ca="1" si="1"/>
        <v>0</v>
      </c>
      <c r="L24" s="24"/>
    </row>
    <row r="25" spans="1:12" ht="15.95" customHeight="1" x14ac:dyDescent="0.2">
      <c r="A25" s="89"/>
      <c r="B25" s="42">
        <f t="shared" si="2"/>
        <v>9</v>
      </c>
      <c r="C25" s="85"/>
      <c r="D25" s="43"/>
      <c r="E25" s="44"/>
      <c r="F25" s="45"/>
      <c r="G25" s="45"/>
      <c r="H25" s="45"/>
      <c r="I25" s="86"/>
      <c r="J25" s="15">
        <f t="shared" si="0"/>
        <v>0</v>
      </c>
      <c r="K25" s="77">
        <f t="shared" ca="1" si="1"/>
        <v>0</v>
      </c>
      <c r="L25" s="24"/>
    </row>
    <row r="26" spans="1:12" ht="15.95" customHeight="1" x14ac:dyDescent="0.2">
      <c r="A26" s="89"/>
      <c r="B26" s="42">
        <f t="shared" si="2"/>
        <v>10</v>
      </c>
      <c r="C26" s="85"/>
      <c r="D26" s="43"/>
      <c r="E26" s="44"/>
      <c r="F26" s="45"/>
      <c r="G26" s="45"/>
      <c r="H26" s="45"/>
      <c r="I26" s="86"/>
      <c r="J26" s="15">
        <f t="shared" si="0"/>
        <v>0</v>
      </c>
      <c r="K26" s="77">
        <f t="shared" ca="1" si="1"/>
        <v>0</v>
      </c>
      <c r="L26" s="24"/>
    </row>
    <row r="27" spans="1:12" ht="15.95" customHeight="1" x14ac:dyDescent="0.2">
      <c r="A27" s="89"/>
      <c r="B27" s="42">
        <f t="shared" si="2"/>
        <v>11</v>
      </c>
      <c r="C27" s="85"/>
      <c r="D27" s="43"/>
      <c r="E27" s="44"/>
      <c r="F27" s="45"/>
      <c r="G27" s="45"/>
      <c r="H27" s="45"/>
      <c r="I27" s="86"/>
      <c r="J27" s="15">
        <f t="shared" si="0"/>
        <v>0</v>
      </c>
      <c r="K27" s="77">
        <f t="shared" ca="1" si="1"/>
        <v>0</v>
      </c>
      <c r="L27" s="24"/>
    </row>
    <row r="28" spans="1:12" ht="15.95" customHeight="1" x14ac:dyDescent="0.2">
      <c r="A28" s="89"/>
      <c r="B28" s="42">
        <f t="shared" si="2"/>
        <v>12</v>
      </c>
      <c r="C28" s="87"/>
      <c r="D28" s="43"/>
      <c r="E28" s="44"/>
      <c r="F28" s="45"/>
      <c r="G28" s="45"/>
      <c r="H28" s="45"/>
      <c r="I28" s="86"/>
      <c r="J28" s="15">
        <f t="shared" si="0"/>
        <v>0</v>
      </c>
      <c r="K28" s="77">
        <f t="shared" ca="1" si="1"/>
        <v>0</v>
      </c>
      <c r="L28" s="24"/>
    </row>
    <row r="29" spans="1:12" ht="15.95" customHeight="1" x14ac:dyDescent="0.2">
      <c r="A29" s="89"/>
      <c r="B29" s="42">
        <f t="shared" si="2"/>
        <v>13</v>
      </c>
      <c r="C29" s="87"/>
      <c r="D29" s="43"/>
      <c r="E29" s="44"/>
      <c r="F29" s="45"/>
      <c r="G29" s="45"/>
      <c r="H29" s="45"/>
      <c r="I29" s="86"/>
      <c r="J29" s="15">
        <f t="shared" si="0"/>
        <v>0</v>
      </c>
      <c r="K29" s="77">
        <f t="shared" ca="1" si="1"/>
        <v>0</v>
      </c>
      <c r="L29" s="24"/>
    </row>
    <row r="30" spans="1:12" ht="15.95" customHeight="1" x14ac:dyDescent="0.2">
      <c r="A30" s="89"/>
      <c r="B30" s="42">
        <f t="shared" si="2"/>
        <v>14</v>
      </c>
      <c r="C30" s="87"/>
      <c r="D30" s="43"/>
      <c r="E30" s="44"/>
      <c r="F30" s="45"/>
      <c r="G30" s="45"/>
      <c r="H30" s="45"/>
      <c r="I30" s="86"/>
      <c r="J30" s="15">
        <f t="shared" si="0"/>
        <v>0</v>
      </c>
      <c r="K30" s="77">
        <f t="shared" ca="1" si="1"/>
        <v>0</v>
      </c>
      <c r="L30" s="24"/>
    </row>
    <row r="31" spans="1:12" ht="15.95" customHeight="1" x14ac:dyDescent="0.2">
      <c r="A31" s="89"/>
      <c r="B31" s="42">
        <f t="shared" si="2"/>
        <v>15</v>
      </c>
      <c r="C31" s="87"/>
      <c r="D31" s="43"/>
      <c r="E31" s="44"/>
      <c r="F31" s="45"/>
      <c r="G31" s="45"/>
      <c r="H31" s="45"/>
      <c r="I31" s="86"/>
      <c r="J31" s="15">
        <f t="shared" si="0"/>
        <v>0</v>
      </c>
      <c r="K31" s="77">
        <f t="shared" ca="1" si="1"/>
        <v>0</v>
      </c>
      <c r="L31" s="24"/>
    </row>
    <row r="32" spans="1:12" ht="15.95" customHeight="1" x14ac:dyDescent="0.2">
      <c r="A32" s="89"/>
      <c r="B32" s="42">
        <f t="shared" si="2"/>
        <v>16</v>
      </c>
      <c r="C32" s="87"/>
      <c r="D32" s="43"/>
      <c r="E32" s="44"/>
      <c r="F32" s="45"/>
      <c r="G32" s="45"/>
      <c r="H32" s="45"/>
      <c r="I32" s="86"/>
      <c r="J32" s="15">
        <f t="shared" si="0"/>
        <v>0</v>
      </c>
      <c r="K32" s="77">
        <f t="shared" ca="1" si="1"/>
        <v>0</v>
      </c>
      <c r="L32" s="24"/>
    </row>
    <row r="33" spans="1:15" ht="15.95" customHeight="1" x14ac:dyDescent="0.2">
      <c r="A33" s="89"/>
      <c r="B33" s="42">
        <f t="shared" si="2"/>
        <v>17</v>
      </c>
      <c r="C33" s="87"/>
      <c r="D33" s="43"/>
      <c r="E33" s="44"/>
      <c r="F33" s="45"/>
      <c r="G33" s="45"/>
      <c r="H33" s="45"/>
      <c r="I33" s="86"/>
      <c r="J33" s="15">
        <f t="shared" si="0"/>
        <v>0</v>
      </c>
      <c r="K33" s="77">
        <f t="shared" ca="1" si="1"/>
        <v>0</v>
      </c>
      <c r="L33" s="24"/>
    </row>
    <row r="34" spans="1:15" ht="15.95" customHeight="1" x14ac:dyDescent="0.2">
      <c r="A34" s="89"/>
      <c r="B34" s="42">
        <f t="shared" si="2"/>
        <v>18</v>
      </c>
      <c r="C34" s="87"/>
      <c r="D34" s="43"/>
      <c r="E34" s="44"/>
      <c r="F34" s="45"/>
      <c r="G34" s="45"/>
      <c r="H34" s="45"/>
      <c r="I34" s="86"/>
      <c r="J34" s="15">
        <f t="shared" si="0"/>
        <v>0</v>
      </c>
      <c r="K34" s="77">
        <f t="shared" ca="1" si="1"/>
        <v>0</v>
      </c>
      <c r="L34" s="24"/>
    </row>
    <row r="35" spans="1:15" ht="15.95" customHeight="1" x14ac:dyDescent="0.2">
      <c r="A35" s="89"/>
      <c r="B35" s="42">
        <f t="shared" si="2"/>
        <v>19</v>
      </c>
      <c r="C35" s="87"/>
      <c r="D35" s="43"/>
      <c r="E35" s="44"/>
      <c r="F35" s="45"/>
      <c r="G35" s="45"/>
      <c r="H35" s="45"/>
      <c r="I35" s="86"/>
      <c r="J35" s="15">
        <f t="shared" si="0"/>
        <v>0</v>
      </c>
      <c r="K35" s="77">
        <f t="shared" ca="1" si="1"/>
        <v>0</v>
      </c>
      <c r="L35" s="24"/>
    </row>
    <row r="36" spans="1:15" ht="15.95" customHeight="1" x14ac:dyDescent="0.2">
      <c r="A36" s="89"/>
      <c r="B36" s="42">
        <f t="shared" si="2"/>
        <v>20</v>
      </c>
      <c r="C36" s="87"/>
      <c r="D36" s="43"/>
      <c r="E36" s="44"/>
      <c r="F36" s="45"/>
      <c r="G36" s="45"/>
      <c r="H36" s="45"/>
      <c r="I36" s="86"/>
      <c r="J36" s="15">
        <f t="shared" si="0"/>
        <v>0</v>
      </c>
      <c r="K36" s="77">
        <f t="shared" ca="1" si="1"/>
        <v>0</v>
      </c>
      <c r="L36" s="24"/>
    </row>
    <row r="37" spans="1:15" ht="15.95" customHeight="1" x14ac:dyDescent="0.2">
      <c r="A37" s="89"/>
      <c r="B37" s="42">
        <f t="shared" si="2"/>
        <v>21</v>
      </c>
      <c r="C37" s="87"/>
      <c r="D37" s="43"/>
      <c r="E37" s="44"/>
      <c r="F37" s="45"/>
      <c r="G37" s="45"/>
      <c r="H37" s="45"/>
      <c r="I37" s="86"/>
      <c r="J37" s="15">
        <f t="shared" si="0"/>
        <v>0</v>
      </c>
      <c r="K37" s="77">
        <f t="shared" ca="1" si="1"/>
        <v>0</v>
      </c>
      <c r="L37" s="24"/>
    </row>
    <row r="38" spans="1:15" ht="15.95" customHeight="1" x14ac:dyDescent="0.2">
      <c r="A38" s="89"/>
      <c r="B38" s="42">
        <f t="shared" si="2"/>
        <v>22</v>
      </c>
      <c r="C38" s="87"/>
      <c r="D38" s="43"/>
      <c r="E38" s="44"/>
      <c r="F38" s="45"/>
      <c r="G38" s="45"/>
      <c r="H38" s="45"/>
      <c r="I38" s="86"/>
      <c r="J38" s="15">
        <f t="shared" si="0"/>
        <v>0</v>
      </c>
      <c r="K38" s="77">
        <f t="shared" ca="1" si="1"/>
        <v>0</v>
      </c>
      <c r="L38" s="24"/>
      <c r="M38" s="1"/>
      <c r="N38" s="1"/>
    </row>
    <row r="39" spans="1:15" ht="15.95" customHeight="1" x14ac:dyDescent="0.2">
      <c r="A39" s="89"/>
      <c r="B39" s="42">
        <f t="shared" si="2"/>
        <v>23</v>
      </c>
      <c r="C39" s="87"/>
      <c r="D39" s="43"/>
      <c r="E39" s="44"/>
      <c r="F39" s="45"/>
      <c r="G39" s="45"/>
      <c r="H39" s="45"/>
      <c r="I39" s="86"/>
      <c r="J39" s="15">
        <f t="shared" si="0"/>
        <v>0</v>
      </c>
      <c r="K39" s="77">
        <f t="shared" ca="1" si="1"/>
        <v>0</v>
      </c>
      <c r="L39" s="24"/>
      <c r="O39" s="1"/>
    </row>
    <row r="40" spans="1:15" ht="15.95" customHeight="1" x14ac:dyDescent="0.2">
      <c r="A40" s="89"/>
      <c r="B40" s="42">
        <f t="shared" si="2"/>
        <v>24</v>
      </c>
      <c r="C40" s="87"/>
      <c r="D40" s="43"/>
      <c r="E40" s="44"/>
      <c r="F40" s="45"/>
      <c r="G40" s="45"/>
      <c r="H40" s="45"/>
      <c r="I40" s="86"/>
      <c r="J40" s="15">
        <f t="shared" si="0"/>
        <v>0</v>
      </c>
      <c r="K40" s="77">
        <f t="shared" ca="1" si="1"/>
        <v>0</v>
      </c>
      <c r="L40" s="24"/>
    </row>
    <row r="41" spans="1:15" s="1" customFormat="1" ht="15.95" customHeight="1" thickBot="1" x14ac:dyDescent="0.25">
      <c r="A41" s="78"/>
      <c r="B41" s="79"/>
      <c r="C41" s="80"/>
      <c r="D41" s="81"/>
      <c r="E41" s="81"/>
      <c r="F41" s="82"/>
      <c r="G41" s="100" t="s">
        <v>17</v>
      </c>
      <c r="H41" s="100"/>
      <c r="I41" s="83"/>
      <c r="J41" s="84">
        <f>SUM(J17:J40)</f>
        <v>0</v>
      </c>
      <c r="K41" s="141">
        <f ca="1">SUM(K17:K40)</f>
        <v>0</v>
      </c>
      <c r="L41" s="25"/>
      <c r="M41" s="3"/>
      <c r="N41" s="3"/>
      <c r="O41" s="3"/>
    </row>
  </sheetData>
  <mergeCells count="25">
    <mergeCell ref="M1:P3"/>
    <mergeCell ref="M4:P4"/>
    <mergeCell ref="M8:N8"/>
    <mergeCell ref="C5:G5"/>
    <mergeCell ref="A5:B5"/>
    <mergeCell ref="A6:B6"/>
    <mergeCell ref="C6:G6"/>
    <mergeCell ref="H5:I5"/>
    <mergeCell ref="H6:I6"/>
    <mergeCell ref="A9:B9"/>
    <mergeCell ref="A1:K2"/>
    <mergeCell ref="J10:K10"/>
    <mergeCell ref="G41:H41"/>
    <mergeCell ref="I10:I11"/>
    <mergeCell ref="A11:B11"/>
    <mergeCell ref="C11:H11"/>
    <mergeCell ref="A13:B16"/>
    <mergeCell ref="A12:B12"/>
    <mergeCell ref="C7:K7"/>
    <mergeCell ref="C8:K8"/>
    <mergeCell ref="C9:K9"/>
    <mergeCell ref="A7:B7"/>
    <mergeCell ref="A8:B8"/>
    <mergeCell ref="C3:K3"/>
    <mergeCell ref="J11:K11"/>
  </mergeCells>
  <printOptions horizontalCentered="1"/>
  <pageMargins left="0" right="0" top="0.6" bottom="0.5" header="0.3" footer="0.3"/>
  <pageSetup scale="98" orientation="portrait" horizontalDpi="0" verticalDpi="0" r:id="rId1"/>
  <headerFooter>
    <oddHeader>&amp;CFor Payroll Accountant</oddHeader>
    <oddFooter>&amp;C&amp;"Calibri Bold,Bold"&amp;K000000Version: 19-10-17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16</vt:i4>
      </vt:variant>
    </vt:vector>
  </HeadingPairs>
  <TitlesOfParts>
    <vt:vector size="17" baseType="lpstr">
      <vt:lpstr>All Employees</vt:lpstr>
      <vt:lpstr>Current_Date</vt:lpstr>
      <vt:lpstr>Days_Closed</vt:lpstr>
      <vt:lpstr>Days_Closed_Sample</vt:lpstr>
      <vt:lpstr>Days_Non_Productive</vt:lpstr>
      <vt:lpstr>Days_Non_Productive_Sample</vt:lpstr>
      <vt:lpstr>Days_Productive</vt:lpstr>
      <vt:lpstr>Days_PTO</vt:lpstr>
      <vt:lpstr>Days_PTO_Sample</vt:lpstr>
      <vt:lpstr>End_Month</vt:lpstr>
      <vt:lpstr>Paid_Hours</vt:lpstr>
      <vt:lpstr>Paid_Wages</vt:lpstr>
      <vt:lpstr>'All Employees'!Print_Area</vt:lpstr>
      <vt:lpstr>Production_Percent</vt:lpstr>
      <vt:lpstr>Start_Month</vt:lpstr>
      <vt:lpstr>Work_Days</vt:lpstr>
      <vt:lpstr>Work_Days_Sample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Kramme</dc:creator>
  <cp:lastModifiedBy>Linda Hudak</cp:lastModifiedBy>
  <cp:lastPrinted>2019-10-18T18:58:09Z</cp:lastPrinted>
  <dcterms:created xsi:type="dcterms:W3CDTF">2019-06-15T15:17:21Z</dcterms:created>
  <dcterms:modified xsi:type="dcterms:W3CDTF">2019-10-22T17:13:48Z</dcterms:modified>
</cp:coreProperties>
</file>